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4240" windowHeight="11115"/>
  </bookViews>
  <sheets>
    <sheet name="pripomienky" sheetId="1" r:id="rId1"/>
    <sheet name="UHP" sheetId="2" r:id="rId2"/>
    <sheet name="SW a licencie" sheetId="3" r:id="rId3"/>
  </sheets>
  <calcPr calcId="145621"/>
</workbook>
</file>

<file path=xl/calcChain.xml><?xml version="1.0" encoding="utf-8"?>
<calcChain xmlns="http://schemas.openxmlformats.org/spreadsheetml/2006/main">
  <c r="G20" i="3" l="1"/>
  <c r="G19" i="3"/>
  <c r="H18" i="3"/>
  <c r="H19" i="3" s="1"/>
  <c r="H20" i="3" s="1"/>
</calcChain>
</file>

<file path=xl/comments1.xml><?xml version="1.0" encoding="utf-8"?>
<comments xmlns="http://schemas.openxmlformats.org/spreadsheetml/2006/main">
  <authors>
    <author>Autor</author>
  </authors>
  <commentList>
    <comment ref="F2" authorId="0">
      <text>
        <r>
          <rPr>
            <sz val="9"/>
            <color indexed="81"/>
            <rFont val="Tahoma"/>
            <family val="2"/>
            <charset val="238"/>
          </rPr>
          <t xml:space="preserve">pre zjednodušenie EUR=USD
</t>
        </r>
      </text>
    </comment>
    <comment ref="C5" authorId="0">
      <text>
        <r>
          <rPr>
            <sz val="9"/>
            <color indexed="81"/>
            <rFont val="Tahoma"/>
            <family val="2"/>
            <charset val="238"/>
          </rPr>
          <t>2x web, 2x app, 2x search</t>
        </r>
      </text>
    </comment>
    <comment ref="D5" authorId="0">
      <text>
        <r>
          <rPr>
            <sz val="9"/>
            <color indexed="81"/>
            <rFont val="Tahoma"/>
            <family val="2"/>
            <charset val="238"/>
          </rPr>
          <t>2x web, 2x app, 2x search</t>
        </r>
      </text>
    </comment>
    <comment ref="C6" authorId="0">
      <text>
        <r>
          <rPr>
            <sz val="9"/>
            <color indexed="81"/>
            <rFont val="Tahoma"/>
            <family val="2"/>
            <charset val="238"/>
          </rPr>
          <t xml:space="preserve">2 servers, 8 core each
</t>
        </r>
      </text>
    </comment>
    <comment ref="D6" authorId="0">
      <text>
        <r>
          <rPr>
            <sz val="9"/>
            <color indexed="81"/>
            <rFont val="Tahoma"/>
            <family val="2"/>
            <charset val="238"/>
          </rPr>
          <t xml:space="preserve">2 servers, 8 core each
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>2 servers @2 core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>2 servers @2 core</t>
        </r>
      </text>
    </comment>
    <comment ref="C11" authorId="0">
      <text>
        <r>
          <rPr>
            <sz val="9"/>
            <color indexed="81"/>
            <rFont val="Tahoma"/>
            <family val="2"/>
            <charset val="238"/>
          </rPr>
          <t>4 core SQL standard 
server</t>
        </r>
      </text>
    </comment>
    <comment ref="E12" authorId="0">
      <text>
        <r>
          <rPr>
            <sz val="9"/>
            <color indexed="81"/>
            <rFont val="Tahoma"/>
            <family val="2"/>
            <charset val="238"/>
          </rPr>
          <t xml:space="preserve">per month
</t>
        </r>
      </text>
    </comment>
    <comment ref="G12" authorId="0">
      <text>
        <r>
          <rPr>
            <sz val="9"/>
            <color indexed="81"/>
            <rFont val="Tahoma"/>
            <family val="2"/>
            <charset val="238"/>
          </rPr>
          <t>odhad 4-nasobok ročnej udržiavacej ceny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 xml:space="preserve">per month
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odhad 4-nasobok ročnej udržiavacej ceny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staci 1 licencia na tvorbu formov. Ale pouzitie je obmedzene na 500 respondentov.
</t>
        </r>
      </text>
    </comment>
    <comment ref="C15" authorId="0">
      <text>
        <r>
          <rPr>
            <sz val="9"/>
            <color indexed="81"/>
            <rFont val="Tahoma"/>
            <family val="2"/>
            <charset val="238"/>
          </rPr>
          <t xml:space="preserve">form designers
</t>
        </r>
      </text>
    </comment>
    <comment ref="E17" authorId="0">
      <text>
        <r>
          <rPr>
            <sz val="9"/>
            <color indexed="81"/>
            <rFont val="Tahoma"/>
            <family val="2"/>
            <charset val="238"/>
          </rPr>
          <t xml:space="preserve">per month
</t>
        </r>
      </text>
    </comment>
    <comment ref="G17" authorId="0">
      <text>
        <r>
          <rPr>
            <sz val="9"/>
            <color indexed="81"/>
            <rFont val="Tahoma"/>
            <family val="2"/>
            <charset val="238"/>
          </rPr>
          <t xml:space="preserve">odhad 4-nasobok ročnej udržiavacej ceny
</t>
        </r>
      </text>
    </comment>
  </commentList>
</comments>
</file>

<file path=xl/sharedStrings.xml><?xml version="1.0" encoding="utf-8"?>
<sst xmlns="http://schemas.openxmlformats.org/spreadsheetml/2006/main" count="219" uniqueCount="172">
  <si>
    <t>Základná otázka</t>
  </si>
  <si>
    <t>Dôvod</t>
  </si>
  <si>
    <t>pozitívne</t>
  </si>
  <si>
    <t>Rozsah</t>
  </si>
  <si>
    <t>Motivácia</t>
  </si>
  <si>
    <t>negatívne</t>
  </si>
  <si>
    <t>AS IS architektúra</t>
  </si>
  <si>
    <t>Alternatívy</t>
  </si>
  <si>
    <t>TO BE biznis a legislatíva</t>
  </si>
  <si>
    <t>TO BE aplikačná a technologická</t>
  </si>
  <si>
    <t>CBA, implementácia a prevádzka</t>
  </si>
  <si>
    <t>Zdôvodnenie pripomienok</t>
  </si>
  <si>
    <t>Business architektúra</t>
  </si>
  <si>
    <t>Použitá terminológia v súvislosti s architektúrou nie je v súlade s metodikou</t>
  </si>
  <si>
    <t>Nekompletná CBA</t>
  </si>
  <si>
    <t>Nekompletná MetaIS</t>
  </si>
  <si>
    <t xml:space="preserve">V ŠU predkladateľ používa nesprávnu terminológiu, ktorá vnáša chaos do architektúry. Miesto termínu "modul" používa termín "časť". </t>
  </si>
  <si>
    <t>MKA nie je spracovaná v zmysle metodiky</t>
  </si>
  <si>
    <t>V CBA Hárok Faktory: chýba označenie konca projektu. Je potrebné nahrať novú verziu CBA</t>
  </si>
  <si>
    <t xml:space="preserve">Je potrebné upraviť kapitolu popisujúcu biznis architektúru budúceho stavu – uvádzať len služby, ktoré budú výstupom projektu.                     </t>
  </si>
  <si>
    <t>V CBA v procesných mapách sa vyskytujú procesy , ktoré sa nevyskytujú v SU. Procesné mapy pôsobia ako nedopracované a neuzatvorené.</t>
  </si>
  <si>
    <t>MKA obsahuje pri dosiahnutí cieľov okrem ÁNO/NIE aj "Čiastočne" bez ďalšieho vysvetlenia. Príklad správneho spracovania MKA je znázornený v súčasnej metodike spracovaniu ŠU, odporúčame predkladateľovi postupovať v jej zmysle. Bunky "Spôsob dosiahnutia alt." sú pri mnohých cieľov nevyplnené.</t>
  </si>
  <si>
    <t>Názov projektu:</t>
  </si>
  <si>
    <t>Zosúladiť popis kapitoly „biznis architektúra – budúci stav“</t>
  </si>
  <si>
    <t>pri koncových službách spomínaných v texte kapitoly  je potrebné uviesť kódy z MetaIS pre jednoznačnú identifikáciu služieb.</t>
  </si>
  <si>
    <t>Pripomienky UPPVII</t>
  </si>
  <si>
    <t>Pripomienky UHP</t>
  </si>
  <si>
    <t>Chýbajúci stav optimalizačného projektu OP EVS</t>
  </si>
  <si>
    <t>1. Štúdia uskutočniteľnosti nepopisuje v akom stave sa nachádza optimalizačný projekt OP EVS, ktorý vychádza z rovnakého reformného zámeru ako predložený projekt. Optimalizačný projekt OP EVS by mal v prvom kroku zanalyzovať biznis procesy organizácie a potenciál ich optimalizácie. Projekt vychádza z reformného zámeru ktorého súčasťou je aj optimalizačný projekt OP EVS, ktorého cieľom je mapovanie a identifikácia problémov biznis procesov a možnosti ich optimalizácie. Z predložených dokumentov nie je jasné v akom štádiu je projekt OP EVS a či projekt OP II nadväzuje na jeho výstupy.</t>
  </si>
  <si>
    <t xml:space="preserve">2. Štúdia nedostatočne popisuje biznis potrebu zavádzania popisovaných funkcionalít informačného systému:
a. Analýza dát – Zo štúdie uskutočniteľnosti nie je jasné, či bude informačný systém zbierať dodatočné údaje alebo len analyzovať údaje, ktoré sú zbierané už v súčasnej dobe, ale nie sú využívané. Nie je jasné aké analýzy bude IS produkovať, či túto funkcionalitu zabezpečí IS automaticky alebo bude poskytovať výstupy analytickým jednotkám.
b. Tvorba písomností - Zo štúdie nie je jasné, prečo je nutné vytvoriť špecifickú aplikáciu pre elektronický zápis údajov z kontroly. Štúdia nepopisuje využitie existujúcich komerčných riešení. </t>
  </si>
  <si>
    <t xml:space="preserve">3. Štúdia nedostatočne popisuje potrebu vývoja špecifických aplikácií namiesto nákupu a kombinácie už existujúcich komerčných riešení. </t>
  </si>
  <si>
    <t xml:space="preserve">4. Zdroje cien licencií nie sú uvedené v dostatočnom detaile a nie je možné ich overiť.                                                               5. Podľa predloženej ekonomickej analýzy sú iba 2 moduly ekonomicky návratné. Iba moduly M1 (analýza dát) a M2 (elektronický zápis z kontroly) sú ekonomicky návratné, zvyšných 5 modulov je podľa predloženej analýzy nerentabilných.                                                                           6. Štúdia kvantifikuje prínosy úspory času úradníkov vďaka priamemu elektronickému zápisu z kontroly, na čo je potrebné zaobstarať HW zariadenia. HW zariadenia však nie sú v projekte uvedené a nákladovo vykázané. Štúdia nezohľadňuje náklady na nákup HW zariadení potrebných na zápis informácii v teréne, čo znižuje celkové náklady na projekt a nezobrazuje ich tak v plnej miere. </t>
  </si>
  <si>
    <t>7. Viaceré vstupné hodnoty vstupujúce do výpočtov prínos nie sú podložené hodnoty ale odhady (napr. vybavenie dopytu trvá približne 1,5 hodiny, podanie žiadosti zaberie občanovi/podnikateľovi v priemere 1,5 hodiny a počet vybavených žiadostí ročne je približne 2000, Vybavenie žiadosti zaberie v priemere 0,75 hodiny a počet vybavených žiadostí ročne je približne 2000, predpokladáme zníženie počtu pracovných úrazov a chorôb z povolania a tým zníženie sumy vyplateného odškodného za pracovné úrazy a choroby z povolania o 1,5% oproti predpokladanej hodnote) Všetky vstupné hodnoty by mali byť odzdrojované a odmerané v zmysle metodiky.</t>
  </si>
  <si>
    <t>Nedostatočné spracovanie alternatív</t>
  </si>
  <si>
    <t>Nedostatočné spracovanie biznis architektúry</t>
  </si>
  <si>
    <t>Nedostatočne popísané licencie, nerentabilnosť modulov M3 až M7, ŠU nezohľadňuje nákup HW</t>
  </si>
  <si>
    <t>Nepodložené hodnoty pri vstupoch v CBA</t>
  </si>
  <si>
    <t>Elektronizácia Služieb NIP</t>
  </si>
  <si>
    <t>V ramci MetaIS je potrebne k IS SAWO priradit „podporne casti“, ktore su spomenute v kapitole  architektura informacnych systemov – buduci stav a jasne uviest, ci ide o moduly IS SAWO.                                                                       V ramci MetaIS je potrebne k IS SAWO priradit jednotlive moduly (7 modulov), ktore su rozpisane v kapitole architektura informacnych systemov – buduci stav</t>
  </si>
  <si>
    <t>Vyjadrenie</t>
  </si>
  <si>
    <t>Vypracovaný Opis projektu, Rozpočet projektu a podklad k vyzvaniu s návrhom merateľných ukazovateľov - projekt je pripravený na zverejnenie vyzvania na spracovanie ŽoNFP</t>
  </si>
  <si>
    <t>opravené</t>
  </si>
  <si>
    <t>upravené</t>
  </si>
  <si>
    <t>dopracované</t>
  </si>
  <si>
    <t>doplnené</t>
  </si>
  <si>
    <t>Prínos</t>
  </si>
  <si>
    <t>Procesný krok</t>
  </si>
  <si>
    <t>Hodnota</t>
  </si>
  <si>
    <t>Stav</t>
  </si>
  <si>
    <t>Poznámka</t>
  </si>
  <si>
    <t>Výmena dát s UPSVaR</t>
  </si>
  <si>
    <t>Vybavenie dopytu</t>
  </si>
  <si>
    <t>V priemere 1,5 hod.</t>
  </si>
  <si>
    <t>Potrebné doplniť merania</t>
  </si>
  <si>
    <t>Chýba zdroj pre dĺžku trvania v súčasnom stave</t>
  </si>
  <si>
    <t>Prepisovanie informácií do IS</t>
  </si>
  <si>
    <t>Prepisovanie informácii</t>
  </si>
  <si>
    <t>16 FTE</t>
  </si>
  <si>
    <t>OK</t>
  </si>
  <si>
    <t>Akceptované, ak je prepisovanie jediná činnosť všetkých 16 FTE</t>
  </si>
  <si>
    <t>x</t>
  </si>
  <si>
    <t>Čistenie databáz</t>
  </si>
  <si>
    <t>Oprava chybných údajov</t>
  </si>
  <si>
    <t>1,5FTE</t>
  </si>
  <si>
    <t>Kvantifikácia dopadu na základe kvalifikovaného odhadu nie je v súlade s metodikou</t>
  </si>
  <si>
    <t>Referenčný register nelegálnych zamestnávateľov - úspora času občan/podnikateľ</t>
  </si>
  <si>
    <t>Vyplnenie a podanie žiadosti občanom/podnikateľom</t>
  </si>
  <si>
    <t>1,5 hod.</t>
  </si>
  <si>
    <t>Referenčný register nelegálnych zamestnávateľov - úspora času inštitúcie (NIP/IP)</t>
  </si>
  <si>
    <t>Vybavenie žiadosti</t>
  </si>
  <si>
    <t>0,75 hod.</t>
  </si>
  <si>
    <t>Otvorené dáta - úspora času občan/podnikateľ</t>
  </si>
  <si>
    <t>Príprava konzultácie na strane dopytovateľa</t>
  </si>
  <si>
    <t>2 hod.</t>
  </si>
  <si>
    <t>Zníženie počtu dopytov</t>
  </si>
  <si>
    <t>Predpoklad, že zverejnenie FAQ a otvorených údajov eliminuje 100% vybraných typov dopytov nie je podložený.</t>
  </si>
  <si>
    <t>Otvorené dáta - úspora času inštitúcie (NIP/IP)</t>
  </si>
  <si>
    <t>Príprava konzultácie na strane NIP</t>
  </si>
  <si>
    <t>Otvorené dáta - úspora času (NIP/IP)</t>
  </si>
  <si>
    <t>Materiálové náklady komunikácie s občanom – podania</t>
  </si>
  <si>
    <t>Nárast elektronických podaní na úkor listinných</t>
  </si>
  <si>
    <t>Chýba zdroj pre predpokladanú zmenu pomeru listinných a elektronických podaní</t>
  </si>
  <si>
    <t>Prevencia pracovných úrazov</t>
  </si>
  <si>
    <t>Zníženie počtu pracovných úrazov</t>
  </si>
  <si>
    <t>Spôsob kvantifikácie kvalifikovaným konzervatívnym odhadom nie je v súlade s metodikou</t>
  </si>
  <si>
    <t>Materiálové náklady komunikácie medzi inštitúciami VS</t>
  </si>
  <si>
    <t>Nahradenie listinnej komunikácie elektronickou</t>
  </si>
  <si>
    <t>Akceptované</t>
  </si>
  <si>
    <t>Názov balíka (vendor neutral)</t>
  </si>
  <si>
    <t>množstvo (PROD)</t>
  </si>
  <si>
    <t>množstvo (NONPROD)</t>
  </si>
  <si>
    <t>unit price</t>
  </si>
  <si>
    <t>currency</t>
  </si>
  <si>
    <t>total onetime (PROD)</t>
  </si>
  <si>
    <t>running per year</t>
  </si>
  <si>
    <t>reference</t>
  </si>
  <si>
    <t>PORTAL</t>
  </si>
  <si>
    <t>Portálový balík</t>
  </si>
  <si>
    <t>MS sharepoint standard plus enterprise CAL</t>
  </si>
  <si>
    <t>Kooperačný SW balík per user</t>
  </si>
  <si>
    <t>USD</t>
  </si>
  <si>
    <t>https://sharepoint.stackexchange.com/questions/138515/how-much-is-sharepoint-licence-cost</t>
  </si>
  <si>
    <t>MS sharepoint server</t>
  </si>
  <si>
    <t>Kooperačný SW balík per server</t>
  </si>
  <si>
    <t>MS SQL server standard per core, 2-core pack</t>
  </si>
  <si>
    <t>DB</t>
  </si>
  <si>
    <t>https://www.microsoft.com/en-us/sql-server/sql-server-2017-pricing#ft2</t>
  </si>
  <si>
    <t>MS Windows server CAL per USER</t>
  </si>
  <si>
    <t>BPMN engine</t>
  </si>
  <si>
    <t>Procesný server</t>
  </si>
  <si>
    <t>MS biztalk server enterprise per core</t>
  </si>
  <si>
    <t>https://www.microsoft.com/en-us/cloud-platform/biztalk-pricing</t>
  </si>
  <si>
    <t>Analysis and Reporting</t>
  </si>
  <si>
    <t>Analýzy a výkazy</t>
  </si>
  <si>
    <t>MS SQL server 2016 reporting services (SSRS) - same as SQL server standard per 2-core</t>
  </si>
  <si>
    <t xml:space="preserve">DB </t>
  </si>
  <si>
    <t>http://www.informit.com/articles/article.aspx?p=1379049&amp;seqNum=7</t>
  </si>
  <si>
    <t>MS Power BI - 10 Pro users, license only, no P1 nodes!</t>
  </si>
  <si>
    <t>Analytický nástroj</t>
  </si>
  <si>
    <t>EUR</t>
  </si>
  <si>
    <t xml:space="preserve">https://powerbi.microsoft.com/en-us/calculator/ </t>
  </si>
  <si>
    <t>e-Form center</t>
  </si>
  <si>
    <t>Formulárové centrum</t>
  </si>
  <si>
    <t>MS Power apps per user per month</t>
  </si>
  <si>
    <t>https://powerapps.microsoft.com/en-us/pricing/</t>
  </si>
  <si>
    <t xml:space="preserve">Adobe Acrobat Pro 2017 </t>
  </si>
  <si>
    <t>Editor formulárov</t>
  </si>
  <si>
    <t>https://commerce.adobe.com/anyware/checkout/?clientId=adobe_com&amp;countryCode=SK&amp;languageCode=sk&amp;marketSegment=COM&amp;items%5B0%5D%5BofferId%5D=12E1EEF0E00AE0138693D0E02461AFF3&amp;items%5B0%5D%5Bquantity%5D=1&amp;returnUrl=undefined</t>
  </si>
  <si>
    <t>Monitoring</t>
  </si>
  <si>
    <t>Monitoring a prevádzka systému</t>
  </si>
  <si>
    <t>MS OMS per node per month</t>
  </si>
  <si>
    <t>Sada monitorovacích a prevádzkových nástrojov</t>
  </si>
  <si>
    <t>http://www.mrchiyo.com/new-oms-pricing-and-licensing/</t>
  </si>
  <si>
    <t>TOTAL</t>
  </si>
  <si>
    <t>s rezervou</t>
  </si>
  <si>
    <t>TOTAL s DPH</t>
  </si>
  <si>
    <t>Poznámky</t>
  </si>
  <si>
    <t>Ceny sú bez DPH</t>
  </si>
  <si>
    <t>Pre zjednodušenie sme rátali výmenný kurz EUR/USD 1:1</t>
  </si>
  <si>
    <t>Rátali sme so 40% cenovou rezervou, kvôli variabilite cien medzi krajinami, distribútormi, inými výrobcami podobných SW balíkov.</t>
  </si>
  <si>
    <t xml:space="preserve">Pre zjednodušenie sme rátali s 20% ročným poplatkom (SW subscription+support) z nákupnej ceny </t>
  </si>
  <si>
    <t>Upravená hodnota</t>
  </si>
  <si>
    <t>1,9 hod.</t>
  </si>
  <si>
    <t>AS IS</t>
  </si>
  <si>
    <t>TO BE</t>
  </si>
  <si>
    <t>Chýbajú merania</t>
  </si>
  <si>
    <t>automatizácia</t>
  </si>
  <si>
    <t>OK ak je prepisovanie jediná činnosť 16 FTE (zmerané)</t>
  </si>
  <si>
    <t>OK ak je prepisovanie jediná činnosť 8 pracovníkov 2 hodiny týždenne</t>
  </si>
  <si>
    <t>5 meraní, malo by byť 30</t>
  </si>
  <si>
    <t>6 meraní, malo by byť 30</t>
  </si>
  <si>
    <t>zmeraný počet podaní</t>
  </si>
  <si>
    <t>nejasný zdroj pre -20%. Prosíme doplniť podrobné dáta ku analýze.</t>
  </si>
  <si>
    <t>nejasný zdroj budúceho stavu (len slovne popísané)</t>
  </si>
  <si>
    <t>Merania doplnené a zohľadnené v CBA.</t>
  </si>
  <si>
    <t xml:space="preserve">nezmerané zníženie o 25% (prečo nie je plne automatizované?) </t>
  </si>
  <si>
    <t xml:space="preserve">Na čistenie databáz (AS IS) je pre pracovníka vyhradený pracovný čas v rámci týždňa. Počas praxe sa vyhradený čas upravoval a v súčasnosti zodpovedá deklarovyným hodnotám v CBA. V TO BE stave sa počíta s nepresnosťami databázy migrovaných údajov. 25% pôvodne vyhradeného času je ponechaných ako rezerva na "dočistenie" údajov  v prípade duplicitných záznamov a ich uvedenie do pravdivého stavu. </t>
  </si>
  <si>
    <t xml:space="preserve">1,53 hod. </t>
  </si>
  <si>
    <t>1,28 hod.</t>
  </si>
  <si>
    <t>2,22 hod.</t>
  </si>
  <si>
    <t>Zníženie počtu dopytov zo strany občana publikovaním FAQ nie je v upravenej CBA zohľadnené.</t>
  </si>
  <si>
    <t xml:space="preserve">Počet dopytov bol ponechaný. </t>
  </si>
  <si>
    <t>Spracované FAQ ušetria čas na prípravu na strane úradníka o 20%.</t>
  </si>
  <si>
    <t>Snahou je v budúcnosti nahradiť listinné podania elektronickými v plnej miere. Zo skúseností s elektronizáciou služieb v iných oblastiach považujeme deklarovanú hodnotu za primeranú.</t>
  </si>
  <si>
    <t>Podkladom na výpočet predpokladaného zníženia nákladov na vyplatené odškodné za pracovné úrazy je suma za rok 2017 vo výške 24 381 531,00 € (zdroj: ŠÚ SR). Predpoklad zníženia o 5% vychádza z publikácie "How to reduce workplace accidents Accident Prevention Programmes in the Member States of the European Union" vydaného European Agency for Safety and Health at Work v roku 2001, najmä z kapitoly 2.5 "How to reduce accidents in high-risk companies by using a targeted inspection campaign: Programa Aragón", ktorá dokumetuje priemerné zníženie celkového ukazovateľa úrazovosti približne o 10%.</t>
  </si>
  <si>
    <t xml:space="preserve">Kapitola:                                                                               </t>
  </si>
  <si>
    <r>
      <t xml:space="preserve">suma: 5,8 mil. EUR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38"/>
      </rPr>
      <t>Predkladateľovi dôrazne odporúčame si prečítať celú ŠU a jej kapitoly vo vzájomných súvislostiach. ŠU je nekonzistentná a ťažko čitateľná, nerešpektujúca terminológiu a šablóny v zmysle súčasnej metodiky na spracovanie ŠU.</t>
    </r>
  </si>
  <si>
    <r>
      <t xml:space="preserve">k bodu 5: moduly M1 a M2 nebudú fungovať úplne samostatne, je potrebné ich prepojenie aj s ostatnými. Ekonomická návratnosť sa musí počítať dokopy. V minimalistickom variante je uvedené minimálne funkčné zoskupenie modulov.
k bodu 6: HW zariadenia potrebné na zápis v teréne už boli nakúpené, nie je potrebný ďalší nákup. V Tabuľke 7 hlavného dokumentu, kapitola 2.2 , podkapitola 2.2.2 Architektúra v časti Technologická architektúra sú uvedené parametre súčasne používaného HW: „Pracovné stanice: mobilné pracoviská (inšpektori):W8.1, Office 2010. Notebooky + stolové PC: W8.1, W7, W10, Office 2010, 2013, 2016“. Projekt nepočíta s nákupom HW vybavenia. 
</t>
    </r>
    <r>
      <rPr>
        <u/>
        <sz val="11"/>
        <rFont val="Arial"/>
        <family val="2"/>
        <charset val="238"/>
      </rPr>
      <t xml:space="preserve">Dv: k bodu 4: požiadavky na uvedenie zdroja cien licencií (to bola požiadavka na detail) </t>
    </r>
    <r>
      <rPr>
        <sz val="11"/>
        <rFont val="Arial"/>
        <family val="2"/>
        <charset val="238"/>
      </rPr>
      <t xml:space="preserve"> záložka SW a licencie</t>
    </r>
    <r>
      <rPr>
        <u/>
        <sz val="11"/>
        <rFont val="Arial"/>
        <family val="2"/>
        <charset val="238"/>
      </rPr>
      <t xml:space="preserve">
bod 5: OK
bod 6: OK</t>
    </r>
  </si>
  <si>
    <r>
      <t xml:space="preserve">upravené
</t>
    </r>
    <r>
      <rPr>
        <u/>
        <sz val="11"/>
        <rFont val="Arial"/>
        <family val="2"/>
        <charset val="238"/>
      </rPr>
      <t>Dv: merania</t>
    </r>
    <r>
      <rPr>
        <sz val="11"/>
        <rFont val="Arial"/>
        <family val="2"/>
        <charset val="238"/>
      </rPr>
      <t xml:space="preserve"> záložka UHP</t>
    </r>
  </si>
  <si>
    <r>
      <t xml:space="preserve">komerčné riešenia nepokrývajú požiadavky na komplexný systém IS SAWO. Komerčné riešenia sme zvážili a sú uvedené v nákladoch. Výber riešenia bude predmetom analýzy a návrhu od dodávateľa IS SAWO. </t>
    </r>
    <r>
      <rPr>
        <u/>
        <sz val="11"/>
        <rFont val="Arial"/>
        <family val="2"/>
        <charset val="238"/>
      </rPr>
      <t xml:space="preserve">Dv: požiadavka do ŠU v úvode časti analýza a vyhodnotenie alternatív doplniť ktoré komerčné riešenia boli zvažované a prečo s nimi v návrhu neuvažujeme </t>
    </r>
    <r>
      <rPr>
        <sz val="11"/>
        <rFont val="Arial"/>
        <family val="2"/>
        <charset val="238"/>
      </rPr>
      <t xml:space="preserve"> Doplnený  text v ŠU v kapitole Alternatívne riešenia</t>
    </r>
  </si>
  <si>
    <r>
      <t xml:space="preserve">a. budú sa zbierať a analyzovať aj nové údaje. Údaje, ktoré sú zbierané v súčasnosti nie sú v plnej miere analyzované. 
b. pretože údaje z kontroly sú zaznamenávané v systéme, ale nie je možné odtiaľ generovať výstupné dokumenty/písomnosti. Údaje sa do písomností musia zadávať ručne. 
</t>
    </r>
    <r>
      <rPr>
        <u/>
        <sz val="11"/>
        <rFont val="Arial"/>
        <family val="2"/>
        <charset val="238"/>
      </rPr>
      <t>Dv: doplnený popis modulu M2 v ŠU Tabuľka 12</t>
    </r>
  </si>
  <si>
    <r>
      <t xml:space="preserve">opravené - </t>
    </r>
    <r>
      <rPr>
        <u/>
        <sz val="11"/>
        <rFont val="Arial"/>
        <family val="2"/>
        <charset val="238"/>
      </rPr>
      <t>Dv: prepojiť v MetaIS na projekt</t>
    </r>
    <r>
      <rPr>
        <sz val="11"/>
        <rFont val="Arial"/>
        <family val="2"/>
        <charset val="238"/>
      </rPr>
      <t xml:space="preserve"> - prepojené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</si>
</sst>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76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theme="3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12" borderId="18" applyNumberFormat="0" applyFont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13" fillId="13" borderId="19" xfId="0" applyFont="1" applyFill="1" applyBorder="1" applyAlignment="1">
      <alignment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vertical="center" wrapText="1"/>
    </xf>
    <xf numFmtId="0" fontId="13" fillId="13" borderId="0" xfId="0" applyFont="1" applyFill="1" applyAlignment="1">
      <alignment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14" borderId="19" xfId="0" applyFont="1" applyFill="1" applyBorder="1" applyAlignment="1">
      <alignment vertical="center" wrapText="1"/>
    </xf>
    <xf numFmtId="0" fontId="15" fillId="2" borderId="19" xfId="1" applyFont="1" applyBorder="1" applyAlignment="1">
      <alignment vertical="center" wrapText="1"/>
    </xf>
    <xf numFmtId="0" fontId="14" fillId="15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wrapText="1"/>
    </xf>
    <xf numFmtId="0" fontId="14" fillId="15" borderId="20" xfId="0" applyFont="1" applyFill="1" applyBorder="1" applyAlignment="1">
      <alignment vertical="center" wrapText="1"/>
    </xf>
    <xf numFmtId="9" fontId="14" fillId="0" borderId="19" xfId="0" applyNumberFormat="1" applyFont="1" applyBorder="1" applyAlignment="1">
      <alignment horizontal="center" vertical="center" wrapText="1"/>
    </xf>
    <xf numFmtId="0" fontId="14" fillId="15" borderId="22" xfId="0" applyFont="1" applyFill="1" applyBorder="1" applyAlignment="1">
      <alignment vertical="center" wrapText="1"/>
    </xf>
    <xf numFmtId="0" fontId="16" fillId="14" borderId="2" xfId="2" applyFont="1" applyFill="1" applyBorder="1" applyAlignment="1">
      <alignment vertical="center" wrapText="1"/>
    </xf>
    <xf numFmtId="0" fontId="16" fillId="14" borderId="21" xfId="2" applyFont="1" applyFill="1" applyBorder="1" applyAlignment="1">
      <alignment vertical="center" wrapText="1"/>
    </xf>
    <xf numFmtId="0" fontId="16" fillId="14" borderId="19" xfId="2" applyFont="1" applyFill="1" applyBorder="1" applyAlignment="1">
      <alignment vertical="center" wrapText="1"/>
    </xf>
    <xf numFmtId="10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7" fillId="0" borderId="0" xfId="0" applyFont="1"/>
    <xf numFmtId="0" fontId="14" fillId="0" borderId="0" xfId="0" applyFont="1"/>
    <xf numFmtId="0" fontId="14" fillId="0" borderId="19" xfId="0" applyFont="1" applyBorder="1"/>
    <xf numFmtId="0" fontId="14" fillId="13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6" fillId="16" borderId="19" xfId="1" applyFont="1" applyFill="1" applyBorder="1" applyAlignment="1">
      <alignment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4" fillId="13" borderId="19" xfId="0" applyFont="1" applyFill="1" applyBorder="1"/>
    <xf numFmtId="0" fontId="13" fillId="0" borderId="19" xfId="0" applyFont="1" applyFill="1" applyBorder="1"/>
    <xf numFmtId="0" fontId="13" fillId="0" borderId="19" xfId="0" applyFont="1" applyFill="1" applyBorder="1" applyAlignment="1">
      <alignment wrapText="1"/>
    </xf>
    <xf numFmtId="0" fontId="14" fillId="0" borderId="19" xfId="0" applyFont="1" applyFill="1" applyBorder="1"/>
    <xf numFmtId="1" fontId="13" fillId="0" borderId="19" xfId="0" applyNumberFormat="1" applyFont="1" applyFill="1" applyBorder="1"/>
    <xf numFmtId="1" fontId="14" fillId="0" borderId="19" xfId="0" applyNumberFormat="1" applyFont="1" applyFill="1" applyBorder="1"/>
    <xf numFmtId="0" fontId="13" fillId="0" borderId="19" xfId="0" applyFont="1" applyBorder="1"/>
    <xf numFmtId="0" fontId="14" fillId="0" borderId="19" xfId="0" applyFont="1" applyBorder="1" applyAlignment="1">
      <alignment wrapText="1"/>
    </xf>
    <xf numFmtId="1" fontId="14" fillId="0" borderId="19" xfId="0" applyNumberFormat="1" applyFont="1" applyBorder="1"/>
    <xf numFmtId="0" fontId="13" fillId="11" borderId="19" xfId="0" applyFont="1" applyFill="1" applyBorder="1"/>
    <xf numFmtId="0" fontId="14" fillId="11" borderId="19" xfId="0" applyFont="1" applyFill="1" applyBorder="1" applyAlignment="1">
      <alignment wrapText="1"/>
    </xf>
    <xf numFmtId="0" fontId="14" fillId="11" borderId="19" xfId="0" applyFont="1" applyFill="1" applyBorder="1"/>
    <xf numFmtId="1" fontId="13" fillId="11" borderId="19" xfId="0" applyNumberFormat="1" applyFont="1" applyFill="1" applyBorder="1"/>
    <xf numFmtId="0" fontId="17" fillId="0" borderId="0" xfId="0" applyFont="1" applyAlignment="1">
      <alignment wrapText="1"/>
    </xf>
    <xf numFmtId="0" fontId="19" fillId="0" borderId="0" xfId="10" applyFont="1"/>
    <xf numFmtId="0" fontId="14" fillId="0" borderId="0" xfId="0" applyFont="1" applyFill="1" applyBorder="1"/>
    <xf numFmtId="0" fontId="14" fillId="0" borderId="0" xfId="0" applyFont="1" applyAlignment="1">
      <alignment wrapText="1"/>
    </xf>
    <xf numFmtId="9" fontId="14" fillId="0" borderId="0" xfId="0" applyNumberFormat="1" applyFont="1" applyAlignment="1">
      <alignment wrapText="1"/>
    </xf>
    <xf numFmtId="0" fontId="20" fillId="6" borderId="3" xfId="5" applyFont="1" applyBorder="1" applyAlignment="1">
      <alignment horizontal="left" vertical="center"/>
    </xf>
    <xf numFmtId="0" fontId="20" fillId="9" borderId="13" xfId="7" applyFont="1" applyFill="1" applyBorder="1" applyAlignment="1">
      <alignment horizontal="left" vertical="center"/>
    </xf>
    <xf numFmtId="0" fontId="20" fillId="9" borderId="12" xfId="7" applyFont="1" applyFill="1" applyBorder="1" applyAlignment="1">
      <alignment horizontal="center" vertical="center"/>
    </xf>
    <xf numFmtId="0" fontId="21" fillId="4" borderId="11" xfId="3" applyFont="1" applyBorder="1" applyAlignment="1">
      <alignment horizontal="center" vertical="center" wrapText="1"/>
    </xf>
    <xf numFmtId="0" fontId="21" fillId="4" borderId="17" xfId="3" applyFont="1" applyBorder="1" applyAlignment="1">
      <alignment horizontal="center" vertical="center" wrapText="1"/>
    </xf>
    <xf numFmtId="0" fontId="20" fillId="8" borderId="7" xfId="8" applyFont="1" applyBorder="1" applyAlignment="1">
      <alignment horizontal="center" vertical="center" wrapText="1"/>
    </xf>
    <xf numFmtId="0" fontId="22" fillId="4" borderId="12" xfId="3" applyFont="1" applyBorder="1" applyAlignment="1">
      <alignment horizontal="left" vertical="top" wrapText="1"/>
    </xf>
    <xf numFmtId="0" fontId="12" fillId="2" borderId="2" xfId="1" applyFont="1" applyBorder="1"/>
    <xf numFmtId="0" fontId="12" fillId="2" borderId="5" xfId="1" applyFont="1" applyBorder="1"/>
    <xf numFmtId="0" fontId="12" fillId="2" borderId="5" xfId="1" applyFont="1" applyBorder="1" applyAlignment="1">
      <alignment wrapText="1"/>
    </xf>
    <xf numFmtId="0" fontId="23" fillId="3" borderId="7" xfId="2" applyFont="1" applyBorder="1" applyAlignment="1">
      <alignment horizontal="center" vertical="center" wrapText="1"/>
    </xf>
    <xf numFmtId="0" fontId="23" fillId="3" borderId="5" xfId="2" applyFont="1" applyBorder="1"/>
    <xf numFmtId="0" fontId="23" fillId="3" borderId="12" xfId="2" applyFont="1" applyBorder="1"/>
    <xf numFmtId="0" fontId="23" fillId="3" borderId="7" xfId="2" applyFont="1" applyBorder="1" applyAlignment="1">
      <alignment horizontal="left" vertical="top" wrapText="1"/>
    </xf>
    <xf numFmtId="0" fontId="23" fillId="3" borderId="5" xfId="2" applyFont="1" applyBorder="1" applyAlignment="1">
      <alignment horizontal="left" vertical="top" wrapText="1"/>
    </xf>
    <xf numFmtId="0" fontId="12" fillId="2" borderId="7" xfId="1" applyFont="1" applyBorder="1" applyAlignment="1">
      <alignment horizontal="center" vertical="center" wrapText="1"/>
    </xf>
    <xf numFmtId="0" fontId="23" fillId="3" borderId="2" xfId="2" applyFont="1" applyBorder="1" applyAlignment="1">
      <alignment horizontal="left" vertical="top" wrapText="1"/>
    </xf>
    <xf numFmtId="0" fontId="12" fillId="2" borderId="2" xfId="1" applyFont="1" applyBorder="1" applyAlignment="1">
      <alignment horizontal="left" vertical="top" wrapText="1"/>
    </xf>
    <xf numFmtId="0" fontId="23" fillId="3" borderId="2" xfId="2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23" fillId="3" borderId="6" xfId="2" applyFont="1" applyBorder="1" applyAlignment="1">
      <alignment horizontal="left" vertical="top" wrapText="1"/>
    </xf>
    <xf numFmtId="0" fontId="12" fillId="2" borderId="6" xfId="1" applyFont="1" applyBorder="1" applyAlignment="1">
      <alignment horizontal="left" vertical="top" wrapText="1"/>
    </xf>
    <xf numFmtId="0" fontId="23" fillId="3" borderId="6" xfId="2" applyFont="1" applyBorder="1" applyAlignment="1">
      <alignment wrapText="1"/>
    </xf>
    <xf numFmtId="0" fontId="23" fillId="3" borderId="9" xfId="2" applyFont="1" applyBorder="1" applyAlignment="1">
      <alignment horizontal="left" vertical="top" wrapText="1"/>
    </xf>
    <xf numFmtId="0" fontId="12" fillId="2" borderId="9" xfId="1" applyFont="1" applyBorder="1" applyAlignment="1">
      <alignment horizontal="left" vertical="top" wrapText="1"/>
    </xf>
    <xf numFmtId="0" fontId="23" fillId="3" borderId="9" xfId="2" applyFont="1" applyBorder="1" applyAlignment="1">
      <alignment wrapText="1"/>
    </xf>
    <xf numFmtId="0" fontId="23" fillId="3" borderId="3" xfId="2" applyFont="1" applyBorder="1" applyAlignment="1">
      <alignment horizontal="left" vertical="top" wrapText="1"/>
    </xf>
    <xf numFmtId="0" fontId="12" fillId="2" borderId="3" xfId="1" applyFont="1" applyBorder="1" applyAlignment="1">
      <alignment horizontal="left" vertical="top" wrapText="1"/>
    </xf>
    <xf numFmtId="0" fontId="23" fillId="3" borderId="3" xfId="2" applyFont="1" applyBorder="1" applyAlignment="1">
      <alignment wrapText="1"/>
    </xf>
    <xf numFmtId="0" fontId="17" fillId="0" borderId="0" xfId="0" applyFont="1" applyAlignment="1">
      <alignment vertical="center"/>
    </xf>
    <xf numFmtId="0" fontId="12" fillId="2" borderId="2" xfId="1" applyFont="1" applyBorder="1" applyAlignment="1">
      <alignment horizontal="center" vertical="center"/>
    </xf>
    <xf numFmtId="0" fontId="23" fillId="3" borderId="2" xfId="2" applyFont="1" applyBorder="1" applyAlignment="1">
      <alignment horizontal="center" vertical="center"/>
    </xf>
    <xf numFmtId="0" fontId="24" fillId="10" borderId="0" xfId="6" applyFont="1" applyFill="1" applyAlignment="1">
      <alignment horizontal="center" vertical="center"/>
    </xf>
    <xf numFmtId="0" fontId="20" fillId="6" borderId="10" xfId="5" applyFont="1" applyBorder="1" applyAlignment="1">
      <alignment horizontal="center" vertical="center"/>
    </xf>
    <xf numFmtId="0" fontId="20" fillId="6" borderId="11" xfId="5" applyFont="1" applyBorder="1" applyAlignment="1">
      <alignment horizontal="center" vertical="center"/>
    </xf>
    <xf numFmtId="0" fontId="20" fillId="6" borderId="14" xfId="5" applyFont="1" applyBorder="1" applyAlignment="1">
      <alignment horizontal="center" vertical="center"/>
    </xf>
    <xf numFmtId="0" fontId="20" fillId="9" borderId="10" xfId="5" applyFont="1" applyFill="1" applyBorder="1" applyAlignment="1">
      <alignment horizontal="center" vertical="center"/>
    </xf>
    <xf numFmtId="0" fontId="20" fillId="9" borderId="11" xfId="5" applyFont="1" applyFill="1" applyBorder="1" applyAlignment="1">
      <alignment horizontal="center" vertical="center"/>
    </xf>
    <xf numFmtId="0" fontId="20" fillId="6" borderId="14" xfId="5" applyFont="1" applyBorder="1" applyAlignment="1">
      <alignment horizontal="center" vertical="center" wrapText="1"/>
    </xf>
    <xf numFmtId="0" fontId="20" fillId="6" borderId="12" xfId="5" applyFont="1" applyBorder="1" applyAlignment="1">
      <alignment horizontal="center" vertical="center"/>
    </xf>
    <xf numFmtId="0" fontId="20" fillId="6" borderId="0" xfId="5" applyFont="1" applyBorder="1" applyAlignment="1">
      <alignment horizontal="center" vertical="center"/>
    </xf>
    <xf numFmtId="0" fontId="20" fillId="6" borderId="0" xfId="5" applyFont="1" applyBorder="1" applyAlignment="1">
      <alignment horizontal="center" vertical="center" wrapText="1"/>
    </xf>
    <xf numFmtId="0" fontId="20" fillId="8" borderId="16" xfId="8" applyFont="1" applyBorder="1" applyAlignment="1">
      <alignment horizontal="center" vertical="center"/>
    </xf>
    <xf numFmtId="0" fontId="22" fillId="4" borderId="10" xfId="3" applyFont="1" applyBorder="1" applyAlignment="1">
      <alignment horizontal="center" vertical="top"/>
    </xf>
    <xf numFmtId="0" fontId="22" fillId="4" borderId="11" xfId="3" applyFont="1" applyBorder="1" applyAlignment="1">
      <alignment horizontal="center" vertical="top"/>
    </xf>
    <xf numFmtId="0" fontId="22" fillId="4" borderId="14" xfId="3" applyFont="1" applyBorder="1" applyAlignment="1">
      <alignment horizontal="center" vertical="top"/>
    </xf>
    <xf numFmtId="0" fontId="22" fillId="4" borderId="14" xfId="3" applyFont="1" applyBorder="1" applyAlignment="1">
      <alignment horizontal="center" vertical="top"/>
    </xf>
    <xf numFmtId="0" fontId="22" fillId="4" borderId="14" xfId="3" applyFont="1" applyBorder="1" applyAlignment="1">
      <alignment horizontal="center" vertical="top" wrapText="1"/>
    </xf>
    <xf numFmtId="0" fontId="18" fillId="8" borderId="8" xfId="8" applyFont="1" applyBorder="1" applyAlignment="1">
      <alignment horizontal="center" vertical="center"/>
    </xf>
    <xf numFmtId="0" fontId="22" fillId="4" borderId="13" xfId="3" applyFont="1" applyBorder="1" applyAlignment="1">
      <alignment horizontal="left" vertical="top" wrapText="1"/>
    </xf>
    <xf numFmtId="0" fontId="22" fillId="4" borderId="17" xfId="3" applyFont="1" applyBorder="1" applyAlignment="1">
      <alignment horizontal="left" vertical="top" wrapText="1"/>
    </xf>
    <xf numFmtId="0" fontId="22" fillId="4" borderId="0" xfId="3" applyFont="1" applyBorder="1" applyAlignment="1">
      <alignment horizontal="left" vertical="top" wrapText="1"/>
    </xf>
    <xf numFmtId="0" fontId="22" fillId="4" borderId="0" xfId="3" applyFont="1" applyBorder="1" applyAlignment="1">
      <alignment horizontal="center" vertical="top"/>
    </xf>
    <xf numFmtId="0" fontId="22" fillId="4" borderId="3" xfId="3" applyFont="1" applyBorder="1" applyAlignment="1">
      <alignment horizontal="left" vertical="top" wrapText="1"/>
    </xf>
    <xf numFmtId="0" fontId="22" fillId="4" borderId="12" xfId="3" applyFont="1" applyBorder="1" applyAlignment="1">
      <alignment horizontal="left" vertical="top" wrapText="1"/>
    </xf>
    <xf numFmtId="0" fontId="22" fillId="4" borderId="15" xfId="3" applyFont="1" applyBorder="1" applyAlignment="1">
      <alignment horizontal="left" vertical="top" wrapText="1"/>
    </xf>
    <xf numFmtId="0" fontId="22" fillId="4" borderId="15" xfId="3" applyFont="1" applyBorder="1" applyAlignment="1">
      <alignment horizontal="center" vertical="top"/>
    </xf>
    <xf numFmtId="0" fontId="18" fillId="5" borderId="4" xfId="4" applyFont="1" applyBorder="1" applyAlignment="1">
      <alignment horizontal="center" vertical="center"/>
    </xf>
    <xf numFmtId="0" fontId="18" fillId="5" borderId="3" xfId="4" applyFont="1" applyBorder="1" applyAlignment="1">
      <alignment horizontal="center" vertical="center"/>
    </xf>
    <xf numFmtId="0" fontId="18" fillId="5" borderId="2" xfId="4" applyFont="1" applyBorder="1" applyAlignment="1">
      <alignment horizontal="center" vertical="center"/>
    </xf>
    <xf numFmtId="0" fontId="18" fillId="5" borderId="6" xfId="4" applyFont="1" applyBorder="1" applyAlignment="1">
      <alignment horizontal="center" vertical="center"/>
    </xf>
    <xf numFmtId="0" fontId="18" fillId="5" borderId="9" xfId="4" applyFont="1" applyBorder="1" applyAlignment="1">
      <alignment vertical="center"/>
    </xf>
    <xf numFmtId="0" fontId="18" fillId="5" borderId="8" xfId="4" applyFont="1" applyBorder="1" applyAlignment="1">
      <alignment horizontal="center" vertical="center"/>
    </xf>
    <xf numFmtId="0" fontId="26" fillId="5" borderId="6" xfId="4" applyFont="1" applyBorder="1" applyAlignment="1">
      <alignment horizontal="right" vertical="center" wrapText="1"/>
    </xf>
    <xf numFmtId="0" fontId="18" fillId="5" borderId="9" xfId="4" applyFont="1" applyBorder="1" applyAlignment="1"/>
    <xf numFmtId="0" fontId="27" fillId="0" borderId="9" xfId="2" applyFont="1" applyFill="1" applyBorder="1" applyAlignment="1">
      <alignment horizontal="left" vertical="top" wrapText="1"/>
    </xf>
    <xf numFmtId="0" fontId="27" fillId="0" borderId="19" xfId="2" applyFont="1" applyFill="1" applyBorder="1" applyAlignment="1">
      <alignment horizontal="left" vertical="top" wrapText="1"/>
    </xf>
    <xf numFmtId="0" fontId="27" fillId="0" borderId="2" xfId="2" applyFont="1" applyFill="1" applyBorder="1" applyAlignment="1">
      <alignment horizontal="left" vertical="top" wrapText="1"/>
    </xf>
    <xf numFmtId="0" fontId="27" fillId="2" borderId="12" xfId="1" applyFont="1" applyBorder="1" applyAlignment="1">
      <alignment wrapText="1"/>
    </xf>
    <xf numFmtId="0" fontId="27" fillId="0" borderId="18" xfId="9" applyFont="1" applyFill="1" applyAlignment="1">
      <alignment horizontal="left" vertical="top" wrapText="1"/>
    </xf>
  </cellXfs>
  <cellStyles count="11">
    <cellStyle name="40 % - zvýraznenie1" xfId="4" builtinId="31"/>
    <cellStyle name="Dobrá" xfId="1" builtinId="26"/>
    <cellStyle name="Hypertextové prepojenie" xfId="10" builtinId="8"/>
    <cellStyle name="Normálna" xfId="0" builtinId="0"/>
    <cellStyle name="Poznámka" xfId="9" builtinId="10"/>
    <cellStyle name="Titul" xfId="6" builtinId="15"/>
    <cellStyle name="Vstup" xfId="3" builtinId="20"/>
    <cellStyle name="Zlá" xfId="2" builtinId="27"/>
    <cellStyle name="Zvýraznenie1" xfId="7" builtinId="29"/>
    <cellStyle name="Zvýraznenie4" xfId="8" builtinId="41"/>
    <cellStyle name="Zvýraznenie5" xfId="5" builtinId="45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B28" zoomScale="90" zoomScaleNormal="90" workbookViewId="0">
      <selection activeCell="G7" sqref="G7"/>
    </sheetView>
  </sheetViews>
  <sheetFormatPr defaultColWidth="8.7109375" defaultRowHeight="14.25" x14ac:dyDescent="0.2"/>
  <cols>
    <col min="1" max="1" width="40.140625" style="77" customWidth="1"/>
    <col min="2" max="2" width="34.28515625" style="23" customWidth="1"/>
    <col min="3" max="4" width="42.7109375" style="23" customWidth="1"/>
    <col min="5" max="5" width="34.42578125" style="23" customWidth="1"/>
    <col min="6" max="6" width="50" style="23" customWidth="1"/>
    <col min="7" max="7" width="42.7109375" style="43" customWidth="1"/>
    <col min="8" max="16384" width="8.7109375" style="23"/>
  </cols>
  <sheetData>
    <row r="1" spans="1:12" ht="30" customHeight="1" x14ac:dyDescent="0.2">
      <c r="A1" s="80"/>
      <c r="B1" s="81" t="s">
        <v>25</v>
      </c>
      <c r="C1" s="82" t="s">
        <v>11</v>
      </c>
      <c r="D1" s="83" t="s">
        <v>39</v>
      </c>
      <c r="E1" s="84" t="s">
        <v>26</v>
      </c>
      <c r="F1" s="85" t="s">
        <v>11</v>
      </c>
      <c r="G1" s="86" t="s">
        <v>39</v>
      </c>
    </row>
    <row r="2" spans="1:12" ht="15" thickBot="1" x14ac:dyDescent="0.25">
      <c r="A2" s="80"/>
      <c r="B2" s="48" t="s">
        <v>0</v>
      </c>
      <c r="C2" s="87"/>
      <c r="D2" s="88"/>
      <c r="E2" s="49" t="s">
        <v>0</v>
      </c>
      <c r="F2" s="50"/>
      <c r="G2" s="89"/>
    </row>
    <row r="3" spans="1:12" ht="36" customHeight="1" x14ac:dyDescent="0.2">
      <c r="A3" s="90" t="s">
        <v>22</v>
      </c>
      <c r="B3" s="91"/>
      <c r="C3" s="92"/>
      <c r="D3" s="93"/>
      <c r="E3" s="94"/>
      <c r="F3" s="51"/>
      <c r="G3" s="95"/>
    </row>
    <row r="4" spans="1:12" ht="98.25" customHeight="1" x14ac:dyDescent="0.2">
      <c r="A4" s="96" t="s">
        <v>37</v>
      </c>
      <c r="B4" s="97" t="s">
        <v>166</v>
      </c>
      <c r="C4" s="98"/>
      <c r="D4" s="99"/>
      <c r="E4" s="100"/>
      <c r="F4" s="52"/>
      <c r="G4" s="99"/>
    </row>
    <row r="5" spans="1:12" ht="34.5" customHeight="1" thickBot="1" x14ac:dyDescent="0.25">
      <c r="A5" s="53" t="s">
        <v>165</v>
      </c>
      <c r="B5" s="101"/>
      <c r="C5" s="102"/>
      <c r="D5" s="103"/>
      <c r="E5" s="104"/>
      <c r="F5" s="54"/>
      <c r="G5" s="103"/>
    </row>
    <row r="6" spans="1:12" ht="26.25" customHeight="1" thickBot="1" x14ac:dyDescent="0.25">
      <c r="A6" s="105" t="s">
        <v>1</v>
      </c>
      <c r="B6" s="55"/>
      <c r="C6" s="56"/>
      <c r="D6" s="56"/>
      <c r="E6" s="55"/>
      <c r="F6" s="56"/>
      <c r="G6" s="57"/>
    </row>
    <row r="7" spans="1:12" ht="186" thickBot="1" x14ac:dyDescent="0.25">
      <c r="A7" s="106" t="s">
        <v>3</v>
      </c>
      <c r="B7" s="58"/>
      <c r="C7" s="59"/>
      <c r="D7" s="60"/>
      <c r="E7" s="61" t="s">
        <v>27</v>
      </c>
      <c r="F7" s="62" t="s">
        <v>28</v>
      </c>
      <c r="G7" s="116" t="s">
        <v>40</v>
      </c>
    </row>
    <row r="8" spans="1:12" ht="24" customHeight="1" thickBot="1" x14ac:dyDescent="0.25">
      <c r="A8" s="105" t="s">
        <v>4</v>
      </c>
      <c r="B8" s="63"/>
      <c r="C8" s="63"/>
      <c r="D8" s="63"/>
      <c r="E8" s="63"/>
      <c r="F8" s="63"/>
      <c r="G8" s="63"/>
    </row>
    <row r="9" spans="1:12" ht="63" customHeight="1" thickBot="1" x14ac:dyDescent="0.25">
      <c r="A9" s="105" t="s">
        <v>6</v>
      </c>
      <c r="B9" s="63"/>
      <c r="C9" s="63"/>
      <c r="D9" s="63"/>
      <c r="E9" s="63"/>
      <c r="F9" s="63"/>
      <c r="G9" s="63"/>
    </row>
    <row r="10" spans="1:12" ht="177" customHeight="1" thickBot="1" x14ac:dyDescent="0.25">
      <c r="A10" s="107" t="s">
        <v>7</v>
      </c>
      <c r="B10" s="64" t="s">
        <v>17</v>
      </c>
      <c r="C10" s="64" t="s">
        <v>21</v>
      </c>
      <c r="D10" s="65" t="s">
        <v>41</v>
      </c>
      <c r="E10" s="64" t="s">
        <v>33</v>
      </c>
      <c r="F10" s="64" t="s">
        <v>30</v>
      </c>
      <c r="G10" s="115" t="s">
        <v>169</v>
      </c>
    </row>
    <row r="11" spans="1:12" ht="259.5" customHeight="1" thickBot="1" x14ac:dyDescent="0.25">
      <c r="A11" s="108" t="s">
        <v>8</v>
      </c>
      <c r="B11" s="64" t="s">
        <v>23</v>
      </c>
      <c r="C11" s="64" t="s">
        <v>24</v>
      </c>
      <c r="D11" s="65" t="s">
        <v>44</v>
      </c>
      <c r="E11" s="64" t="s">
        <v>34</v>
      </c>
      <c r="F11" s="66" t="s">
        <v>29</v>
      </c>
      <c r="G11" s="115" t="s">
        <v>170</v>
      </c>
      <c r="H11" s="67"/>
      <c r="I11" s="67"/>
      <c r="J11" s="67"/>
      <c r="K11" s="67"/>
    </row>
    <row r="12" spans="1:12" ht="57.75" thickBot="1" x14ac:dyDescent="0.25">
      <c r="A12" s="109"/>
      <c r="B12" s="64" t="s">
        <v>13</v>
      </c>
      <c r="C12" s="64" t="s">
        <v>16</v>
      </c>
      <c r="D12" s="117" t="s">
        <v>171</v>
      </c>
      <c r="E12" s="66"/>
      <c r="F12" s="66"/>
      <c r="G12" s="64"/>
      <c r="H12" s="43"/>
      <c r="I12" s="43"/>
      <c r="J12" s="43"/>
      <c r="K12" s="43"/>
      <c r="L12" s="43"/>
    </row>
    <row r="13" spans="1:12" ht="57.75" thickBot="1" x14ac:dyDescent="0.25">
      <c r="A13" s="110" t="s">
        <v>9</v>
      </c>
      <c r="B13" s="64" t="s">
        <v>12</v>
      </c>
      <c r="C13" s="64" t="s">
        <v>19</v>
      </c>
      <c r="D13" s="65" t="s">
        <v>42</v>
      </c>
      <c r="E13" s="66"/>
      <c r="F13" s="66"/>
      <c r="G13" s="64"/>
      <c r="H13" s="43"/>
      <c r="I13" s="43"/>
      <c r="J13" s="43"/>
      <c r="K13" s="43"/>
      <c r="L13" s="43"/>
    </row>
    <row r="14" spans="1:12" ht="129" thickBot="1" x14ac:dyDescent="0.25">
      <c r="A14" s="111"/>
      <c r="B14" s="68" t="s">
        <v>15</v>
      </c>
      <c r="C14" s="64" t="s">
        <v>38</v>
      </c>
      <c r="D14" s="69" t="s">
        <v>43</v>
      </c>
      <c r="E14" s="70"/>
      <c r="F14" s="66"/>
      <c r="G14" s="68"/>
      <c r="H14" s="43"/>
      <c r="I14" s="43"/>
      <c r="J14" s="43"/>
      <c r="K14" s="43"/>
      <c r="L14" s="43"/>
    </row>
    <row r="15" spans="1:12" ht="346.5" customHeight="1" x14ac:dyDescent="0.25">
      <c r="A15" s="112" t="s">
        <v>10</v>
      </c>
      <c r="B15" s="71" t="s">
        <v>14</v>
      </c>
      <c r="C15" s="71" t="s">
        <v>20</v>
      </c>
      <c r="D15" s="72" t="s">
        <v>43</v>
      </c>
      <c r="E15" s="71" t="s">
        <v>35</v>
      </c>
      <c r="F15" s="73" t="s">
        <v>31</v>
      </c>
      <c r="G15" s="113" t="s">
        <v>167</v>
      </c>
    </row>
    <row r="16" spans="1:12" ht="200.25" thickBot="1" x14ac:dyDescent="0.25">
      <c r="A16" s="111"/>
      <c r="B16" s="74"/>
      <c r="C16" s="68" t="s">
        <v>18</v>
      </c>
      <c r="D16" s="75" t="s">
        <v>44</v>
      </c>
      <c r="E16" s="74" t="s">
        <v>36</v>
      </c>
      <c r="F16" s="76" t="s">
        <v>32</v>
      </c>
      <c r="G16" s="114" t="s">
        <v>168</v>
      </c>
    </row>
    <row r="17" spans="2:2" ht="15" thickBot="1" x14ac:dyDescent="0.25"/>
    <row r="18" spans="2:2" ht="15" thickBot="1" x14ac:dyDescent="0.25">
      <c r="B18" s="78" t="s">
        <v>2</v>
      </c>
    </row>
    <row r="19" spans="2:2" ht="15" thickBot="1" x14ac:dyDescent="0.25">
      <c r="B19" s="79" t="s">
        <v>5</v>
      </c>
    </row>
  </sheetData>
  <mergeCells count="4">
    <mergeCell ref="E3:E5"/>
    <mergeCell ref="B5:C5"/>
    <mergeCell ref="B3:C3"/>
    <mergeCell ref="B4:C4"/>
  </mergeCells>
  <dataValidations count="1">
    <dataValidation type="list" allowBlank="1" showInputMessage="1" showErrorMessage="1" sqref="F3:F4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4B292E2F-0807-44AC-9F98-E8EBA36DB05E}">
            <xm:f>NOT(ISERROR(SEARCH(#REF!,B7)))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F5E0BCC3-EE8E-4814-8A79-CC5907AFB931}">
            <xm:f>NOT(ISERROR(SEARCH(#REF!,B7)))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17" operator="containsText" id="{62B5975C-FEDC-4255-8A6D-37EF17C9444D}">
            <xm:f>NOT(ISERROR(SEARCH(#REF!,B8)))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8E2B6350-B511-4796-A907-79C26B75CF2B}">
            <xm:f>NOT(ISERROR(SEARCH(#REF!,B8)))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ontainsText" priority="15" operator="containsText" id="{2750BF78-AFDC-479F-8C90-5CE9477EA59D}">
            <xm:f>NOT(ISERROR(SEARCH(#REF!,C8)))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938AA6AE-ABDB-47C6-B00E-6222632EDF6B}">
            <xm:f>NOT(ISERROR(SEARCH(#REF!,C8)))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C8:D8</xm:sqref>
        </x14:conditionalFormatting>
        <x14:conditionalFormatting xmlns:xm="http://schemas.microsoft.com/office/excel/2006/main">
          <x14:cfRule type="containsText" priority="13" operator="containsText" id="{F4D0BA7A-E7D3-4DBD-B690-6EC96E60E2E7}">
            <xm:f>NOT(ISERROR(SEARCH(#REF!,F3)))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006FFAB3-FA45-4DCA-8D90-2380CEC03A8B}">
            <xm:f>NOT(ISERROR(SEARCH(#REF!,F3)))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F3:F4</xm:sqref>
        </x14:conditionalFormatting>
        <x14:conditionalFormatting xmlns:xm="http://schemas.microsoft.com/office/excel/2006/main">
          <x14:cfRule type="containsText" priority="11" operator="containsText" id="{7840052F-F9A4-4BA3-89C0-340EB7E0B226}">
            <xm:f>NOT(ISERROR(SEARCH(#REF!,E7)))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B5812D44-D2EE-4ABF-837F-973FF53F0716}">
            <xm:f>NOT(ISERROR(SEARCH(#REF!,E7)))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9" operator="containsText" id="{6CE5C9ED-7893-4E50-962C-3EFE8C5BF15F}">
            <xm:f>NOT(ISERROR(SEARCH(#REF!,E8)))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ED898D11-4359-474A-8637-CE164C57D085}">
            <xm:f>NOT(ISERROR(SEARCH(#REF!,E8)))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7" operator="containsText" id="{E07878D0-F2FD-42A2-A57C-F35EA246B00C}">
            <xm:f>NOT(ISERROR(SEARCH(#REF!,F8)))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B83CA84E-DEC3-4730-8CE6-34100B45B64D}">
            <xm:f>NOT(ISERROR(SEARCH(#REF!,F8)))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5" operator="containsText" id="{4D57076B-E309-44EE-B548-94DA8797F13E}">
            <xm:f>NOT(ISERROR(SEARCH(#REF!,B9)))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35605FAF-374A-4CB2-9C57-263931CD179C}">
            <xm:f>NOT(ISERROR(SEARCH(#REF!,B9)))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B9:F9</xm:sqref>
        </x14:conditionalFormatting>
        <x14:conditionalFormatting xmlns:xm="http://schemas.microsoft.com/office/excel/2006/main">
          <x14:cfRule type="containsText" priority="3" operator="containsText" id="{6EBA5F39-CFA7-4F81-8CAB-89557C2EFE38}">
            <xm:f>NOT(ISERROR(SEARCH(#REF!,G8)))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E730193F-7235-4268-B185-C07C5C7872EC}">
            <xm:f>NOT(ISERROR(SEARCH(#REF!,G8)))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1" operator="containsText" id="{9509EE60-07D1-4537-A4B8-9B4B193F51E9}">
            <xm:f>NOT(ISERROR(SEARCH(#REF!,G9)))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BE4F251E-B9A5-494F-90A3-657C724702F4}">
            <xm:f>NOT(ISERROR(SEARCH(#REF!,G9)))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1" workbookViewId="0">
      <selection activeCell="G12" sqref="G12"/>
    </sheetView>
  </sheetViews>
  <sheetFormatPr defaultRowHeight="12.75" x14ac:dyDescent="0.2"/>
  <cols>
    <col min="1" max="1" width="35" style="1" customWidth="1"/>
    <col min="2" max="2" width="22.7109375" style="1" customWidth="1"/>
    <col min="3" max="3" width="16.5703125" style="2" customWidth="1"/>
    <col min="4" max="4" width="17.140625" style="1" customWidth="1"/>
    <col min="5" max="5" width="18.140625" style="3" customWidth="1"/>
    <col min="6" max="6" width="26.7109375" style="3" customWidth="1"/>
    <col min="7" max="7" width="38.85546875" style="1" customWidth="1"/>
    <col min="8" max="8" width="41.28515625" style="1" customWidth="1"/>
    <col min="9" max="9" width="15.85546875" style="27" customWidth="1"/>
    <col min="10" max="16384" width="9.140625" style="1"/>
  </cols>
  <sheetData>
    <row r="1" spans="1:9" x14ac:dyDescent="0.2">
      <c r="A1" s="4" t="s">
        <v>45</v>
      </c>
      <c r="B1" s="4" t="s">
        <v>46</v>
      </c>
      <c r="C1" s="5" t="s">
        <v>47</v>
      </c>
      <c r="D1" s="4" t="s">
        <v>48</v>
      </c>
      <c r="E1" s="4" t="s">
        <v>143</v>
      </c>
      <c r="F1" s="6" t="s">
        <v>144</v>
      </c>
      <c r="G1" s="4" t="s">
        <v>49</v>
      </c>
      <c r="H1" s="7" t="s">
        <v>39</v>
      </c>
      <c r="I1" s="29" t="s">
        <v>141</v>
      </c>
    </row>
    <row r="2" spans="1:9" ht="24" x14ac:dyDescent="0.2">
      <c r="A2" s="8" t="s">
        <v>50</v>
      </c>
      <c r="B2" s="8" t="s">
        <v>51</v>
      </c>
      <c r="C2" s="9" t="s">
        <v>52</v>
      </c>
      <c r="D2" s="10" t="s">
        <v>53</v>
      </c>
      <c r="E2" s="11" t="s">
        <v>145</v>
      </c>
      <c r="F2" s="12" t="s">
        <v>146</v>
      </c>
      <c r="G2" s="8" t="s">
        <v>54</v>
      </c>
      <c r="H2" s="24" t="s">
        <v>154</v>
      </c>
      <c r="I2" s="9" t="s">
        <v>142</v>
      </c>
    </row>
    <row r="3" spans="1:9" ht="48" x14ac:dyDescent="0.2">
      <c r="A3" s="8" t="s">
        <v>55</v>
      </c>
      <c r="B3" s="8" t="s">
        <v>56</v>
      </c>
      <c r="C3" s="9" t="s">
        <v>57</v>
      </c>
      <c r="D3" s="12" t="s">
        <v>58</v>
      </c>
      <c r="E3" s="12" t="s">
        <v>147</v>
      </c>
      <c r="F3" s="12" t="s">
        <v>146</v>
      </c>
      <c r="G3" s="8" t="s">
        <v>59</v>
      </c>
      <c r="H3" s="13" t="s">
        <v>60</v>
      </c>
      <c r="I3" s="9"/>
    </row>
    <row r="4" spans="1:9" ht="108" x14ac:dyDescent="0.2">
      <c r="A4" s="8" t="s">
        <v>61</v>
      </c>
      <c r="B4" s="8" t="s">
        <v>62</v>
      </c>
      <c r="C4" s="9" t="s">
        <v>63</v>
      </c>
      <c r="D4" s="10" t="s">
        <v>53</v>
      </c>
      <c r="E4" s="12" t="s">
        <v>148</v>
      </c>
      <c r="F4" s="28" t="s">
        <v>155</v>
      </c>
      <c r="G4" s="8" t="s">
        <v>64</v>
      </c>
      <c r="H4" s="13" t="s">
        <v>156</v>
      </c>
      <c r="I4" s="9"/>
    </row>
    <row r="5" spans="1:9" ht="36" x14ac:dyDescent="0.2">
      <c r="A5" s="8" t="s">
        <v>65</v>
      </c>
      <c r="B5" s="8" t="s">
        <v>66</v>
      </c>
      <c r="C5" s="9" t="s">
        <v>67</v>
      </c>
      <c r="D5" s="10" t="s">
        <v>53</v>
      </c>
      <c r="E5" s="28" t="s">
        <v>149</v>
      </c>
      <c r="F5" s="12" t="s">
        <v>146</v>
      </c>
      <c r="G5" s="8" t="s">
        <v>54</v>
      </c>
      <c r="H5" s="25" t="s">
        <v>154</v>
      </c>
      <c r="I5" s="9" t="s">
        <v>157</v>
      </c>
    </row>
    <row r="6" spans="1:9" ht="36" x14ac:dyDescent="0.2">
      <c r="A6" s="8" t="s">
        <v>68</v>
      </c>
      <c r="B6" s="8" t="s">
        <v>69</v>
      </c>
      <c r="C6" s="9" t="s">
        <v>70</v>
      </c>
      <c r="D6" s="10" t="s">
        <v>53</v>
      </c>
      <c r="E6" s="28" t="s">
        <v>149</v>
      </c>
      <c r="F6" s="12" t="s">
        <v>146</v>
      </c>
      <c r="G6" s="8" t="s">
        <v>54</v>
      </c>
      <c r="H6" s="25" t="s">
        <v>154</v>
      </c>
      <c r="I6" s="9" t="s">
        <v>158</v>
      </c>
    </row>
    <row r="7" spans="1:9" ht="24.75" thickBot="1" x14ac:dyDescent="0.25">
      <c r="A7" s="8" t="s">
        <v>71</v>
      </c>
      <c r="B7" s="8" t="s">
        <v>72</v>
      </c>
      <c r="C7" s="9" t="s">
        <v>73</v>
      </c>
      <c r="D7" s="10" t="s">
        <v>53</v>
      </c>
      <c r="E7" s="28" t="s">
        <v>150</v>
      </c>
      <c r="F7" s="14" t="s">
        <v>146</v>
      </c>
      <c r="G7" s="8" t="s">
        <v>54</v>
      </c>
      <c r="H7" s="25" t="s">
        <v>154</v>
      </c>
      <c r="I7" s="9" t="s">
        <v>159</v>
      </c>
    </row>
    <row r="8" spans="1:9" ht="36.75" thickBot="1" x14ac:dyDescent="0.25">
      <c r="A8" s="8" t="s">
        <v>71</v>
      </c>
      <c r="B8" s="8" t="s">
        <v>74</v>
      </c>
      <c r="C8" s="15">
        <v>-0.25</v>
      </c>
      <c r="D8" s="10" t="s">
        <v>53</v>
      </c>
      <c r="E8" s="16" t="s">
        <v>151</v>
      </c>
      <c r="F8" s="17" t="s">
        <v>152</v>
      </c>
      <c r="G8" s="8" t="s">
        <v>75</v>
      </c>
      <c r="H8" s="13" t="s">
        <v>160</v>
      </c>
      <c r="I8" s="9"/>
    </row>
    <row r="9" spans="1:9" ht="36" x14ac:dyDescent="0.2">
      <c r="A9" s="8" t="s">
        <v>76</v>
      </c>
      <c r="B9" s="8" t="s">
        <v>77</v>
      </c>
      <c r="C9" s="9" t="s">
        <v>73</v>
      </c>
      <c r="D9" s="10" t="s">
        <v>53</v>
      </c>
      <c r="E9" s="12" t="s">
        <v>151</v>
      </c>
      <c r="F9" s="18" t="s">
        <v>152</v>
      </c>
      <c r="G9" s="8" t="s">
        <v>54</v>
      </c>
      <c r="H9" s="13" t="s">
        <v>162</v>
      </c>
      <c r="I9" s="9"/>
    </row>
    <row r="10" spans="1:9" ht="36" x14ac:dyDescent="0.2">
      <c r="A10" s="8" t="s">
        <v>78</v>
      </c>
      <c r="B10" s="8" t="s">
        <v>74</v>
      </c>
      <c r="C10" s="15">
        <v>-0.25</v>
      </c>
      <c r="D10" s="10" t="s">
        <v>53</v>
      </c>
      <c r="E10" s="12" t="s">
        <v>151</v>
      </c>
      <c r="F10" s="19" t="s">
        <v>153</v>
      </c>
      <c r="G10" s="8" t="s">
        <v>75</v>
      </c>
      <c r="H10" s="13" t="s">
        <v>161</v>
      </c>
      <c r="I10" s="9"/>
    </row>
    <row r="11" spans="1:9" ht="60" x14ac:dyDescent="0.2">
      <c r="A11" s="8" t="s">
        <v>79</v>
      </c>
      <c r="B11" s="8" t="s">
        <v>80</v>
      </c>
      <c r="C11" s="15">
        <v>0.3</v>
      </c>
      <c r="D11" s="10" t="s">
        <v>53</v>
      </c>
      <c r="E11" s="8" t="s">
        <v>84</v>
      </c>
      <c r="F11" s="8"/>
      <c r="G11" s="8" t="s">
        <v>81</v>
      </c>
      <c r="H11" s="13" t="s">
        <v>163</v>
      </c>
      <c r="I11" s="9"/>
    </row>
    <row r="12" spans="1:9" ht="156" x14ac:dyDescent="0.2">
      <c r="A12" s="8" t="s">
        <v>82</v>
      </c>
      <c r="B12" s="8" t="s">
        <v>83</v>
      </c>
      <c r="C12" s="20">
        <v>1.4999999999999999E-2</v>
      </c>
      <c r="D12" s="10" t="s">
        <v>53</v>
      </c>
      <c r="E12" s="8"/>
      <c r="F12" s="8"/>
      <c r="G12" s="8" t="s">
        <v>84</v>
      </c>
      <c r="H12" s="13" t="s">
        <v>164</v>
      </c>
      <c r="I12" s="15">
        <v>0.05</v>
      </c>
    </row>
    <row r="13" spans="1:9" ht="24" x14ac:dyDescent="0.2">
      <c r="A13" s="8" t="s">
        <v>85</v>
      </c>
      <c r="B13" s="8" t="s">
        <v>86</v>
      </c>
      <c r="C13" s="21">
        <v>15000</v>
      </c>
      <c r="D13" s="12" t="s">
        <v>58</v>
      </c>
      <c r="E13" s="22"/>
      <c r="F13" s="22"/>
      <c r="G13" s="8" t="s">
        <v>87</v>
      </c>
      <c r="H13" s="13" t="s">
        <v>60</v>
      </c>
      <c r="I1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6"/>
  <sheetViews>
    <sheetView workbookViewId="0">
      <selection activeCell="C27" sqref="C27"/>
    </sheetView>
  </sheetViews>
  <sheetFormatPr defaultRowHeight="12" x14ac:dyDescent="0.2"/>
  <cols>
    <col min="1" max="1" width="36.5703125" style="24" customWidth="1"/>
    <col min="2" max="2" width="21.85546875" style="46" customWidth="1"/>
    <col min="3" max="3" width="13.140625" style="24" customWidth="1"/>
    <col min="4" max="4" width="13.42578125" style="24" customWidth="1"/>
    <col min="5" max="6" width="9.140625" style="24"/>
    <col min="7" max="7" width="12.140625" style="24" bestFit="1" customWidth="1"/>
    <col min="8" max="16384" width="9.140625" style="24"/>
  </cols>
  <sheetData>
    <row r="2" spans="1:12" ht="24" x14ac:dyDescent="0.2">
      <c r="A2" s="30"/>
      <c r="B2" s="26" t="s">
        <v>88</v>
      </c>
      <c r="C2" s="26" t="s">
        <v>89</v>
      </c>
      <c r="D2" s="26" t="s">
        <v>90</v>
      </c>
      <c r="E2" s="30" t="s">
        <v>91</v>
      </c>
      <c r="F2" s="30" t="s">
        <v>92</v>
      </c>
      <c r="G2" s="26" t="s">
        <v>93</v>
      </c>
      <c r="H2" s="26" t="s">
        <v>94</v>
      </c>
      <c r="J2" s="24" t="s">
        <v>95</v>
      </c>
    </row>
    <row r="3" spans="1:12" x14ac:dyDescent="0.2">
      <c r="A3" s="31" t="s">
        <v>96</v>
      </c>
      <c r="B3" s="32" t="s">
        <v>97</v>
      </c>
      <c r="C3" s="33"/>
      <c r="D3" s="33"/>
      <c r="E3" s="33"/>
      <c r="F3" s="33"/>
      <c r="G3" s="31">
        <v>239372</v>
      </c>
      <c r="H3" s="34"/>
    </row>
    <row r="4" spans="1:12" ht="24" x14ac:dyDescent="0.2">
      <c r="A4" s="25" t="s">
        <v>98</v>
      </c>
      <c r="B4" s="13" t="s">
        <v>99</v>
      </c>
      <c r="C4" s="33">
        <v>550</v>
      </c>
      <c r="D4" s="33"/>
      <c r="E4" s="33">
        <v>180</v>
      </c>
      <c r="F4" s="33" t="s">
        <v>100</v>
      </c>
      <c r="G4" s="33">
        <v>99000</v>
      </c>
      <c r="H4" s="35"/>
      <c r="J4" s="24" t="s">
        <v>101</v>
      </c>
    </row>
    <row r="5" spans="1:12" ht="24" x14ac:dyDescent="0.2">
      <c r="A5" s="25" t="s">
        <v>102</v>
      </c>
      <c r="B5" s="13" t="s">
        <v>103</v>
      </c>
      <c r="C5" s="33">
        <v>6</v>
      </c>
      <c r="D5" s="33">
        <v>6</v>
      </c>
      <c r="E5" s="33">
        <v>5000</v>
      </c>
      <c r="F5" s="33" t="s">
        <v>100</v>
      </c>
      <c r="G5" s="33">
        <v>60000</v>
      </c>
      <c r="H5" s="35"/>
      <c r="J5" s="24" t="s">
        <v>101</v>
      </c>
      <c r="L5" s="44"/>
    </row>
    <row r="6" spans="1:12" x14ac:dyDescent="0.2">
      <c r="A6" s="25" t="s">
        <v>104</v>
      </c>
      <c r="B6" s="13" t="s">
        <v>105</v>
      </c>
      <c r="C6" s="33">
        <v>8</v>
      </c>
      <c r="D6" s="33">
        <v>8</v>
      </c>
      <c r="E6" s="33">
        <v>3717</v>
      </c>
      <c r="F6" s="33" t="s">
        <v>100</v>
      </c>
      <c r="G6" s="33">
        <v>59472</v>
      </c>
      <c r="H6" s="35"/>
      <c r="J6" s="24" t="s">
        <v>106</v>
      </c>
    </row>
    <row r="7" spans="1:12" x14ac:dyDescent="0.2">
      <c r="A7" s="25" t="s">
        <v>107</v>
      </c>
      <c r="B7" s="13"/>
      <c r="C7" s="33">
        <v>550</v>
      </c>
      <c r="D7" s="33"/>
      <c r="E7" s="33">
        <v>38</v>
      </c>
      <c r="F7" s="33" t="s">
        <v>100</v>
      </c>
      <c r="G7" s="33">
        <v>20900</v>
      </c>
      <c r="H7" s="35"/>
    </row>
    <row r="8" spans="1:12" x14ac:dyDescent="0.2">
      <c r="A8" s="36" t="s">
        <v>108</v>
      </c>
      <c r="B8" s="32" t="s">
        <v>109</v>
      </c>
      <c r="C8" s="33"/>
      <c r="D8" s="33"/>
      <c r="E8" s="33"/>
      <c r="F8" s="33"/>
      <c r="G8" s="31">
        <v>86680</v>
      </c>
      <c r="H8" s="34"/>
    </row>
    <row r="9" spans="1:12" x14ac:dyDescent="0.2">
      <c r="A9" s="25" t="s">
        <v>110</v>
      </c>
      <c r="B9" s="13"/>
      <c r="C9" s="33">
        <v>4</v>
      </c>
      <c r="D9" s="33">
        <v>4</v>
      </c>
      <c r="E9" s="33">
        <v>10835</v>
      </c>
      <c r="F9" s="33" t="s">
        <v>100</v>
      </c>
      <c r="G9" s="33">
        <v>86680</v>
      </c>
      <c r="H9" s="35"/>
      <c r="J9" s="24" t="s">
        <v>111</v>
      </c>
    </row>
    <row r="10" spans="1:12" x14ac:dyDescent="0.2">
      <c r="A10" s="36" t="s">
        <v>112</v>
      </c>
      <c r="B10" s="32" t="s">
        <v>113</v>
      </c>
      <c r="C10" s="33"/>
      <c r="D10" s="33"/>
      <c r="E10" s="33"/>
      <c r="F10" s="33"/>
      <c r="G10" s="31">
        <v>18900</v>
      </c>
      <c r="H10" s="34"/>
    </row>
    <row r="11" spans="1:12" x14ac:dyDescent="0.2">
      <c r="A11" s="25" t="s">
        <v>114</v>
      </c>
      <c r="B11" s="13" t="s">
        <v>115</v>
      </c>
      <c r="C11" s="33">
        <v>2</v>
      </c>
      <c r="D11" s="33">
        <v>2</v>
      </c>
      <c r="E11" s="33">
        <v>3717</v>
      </c>
      <c r="F11" s="33" t="s">
        <v>100</v>
      </c>
      <c r="G11" s="33">
        <v>14868</v>
      </c>
      <c r="H11" s="35"/>
      <c r="J11" s="24" t="s">
        <v>116</v>
      </c>
      <c r="K11" s="44"/>
    </row>
    <row r="12" spans="1:12" x14ac:dyDescent="0.2">
      <c r="A12" s="25" t="s">
        <v>117</v>
      </c>
      <c r="B12" s="13" t="s">
        <v>118</v>
      </c>
      <c r="C12" s="33">
        <v>10</v>
      </c>
      <c r="D12" s="33"/>
      <c r="E12" s="33">
        <v>8.4</v>
      </c>
      <c r="F12" s="33" t="s">
        <v>119</v>
      </c>
      <c r="G12" s="33">
        <v>4032</v>
      </c>
      <c r="H12" s="35"/>
      <c r="J12" s="24" t="s">
        <v>120</v>
      </c>
      <c r="K12" s="44"/>
    </row>
    <row r="13" spans="1:12" x14ac:dyDescent="0.2">
      <c r="A13" s="36" t="s">
        <v>121</v>
      </c>
      <c r="B13" s="32" t="s">
        <v>122</v>
      </c>
      <c r="C13" s="33"/>
      <c r="D13" s="33"/>
      <c r="E13" s="33"/>
      <c r="F13" s="33"/>
      <c r="G13" s="31">
        <v>185940</v>
      </c>
      <c r="H13" s="34"/>
    </row>
    <row r="14" spans="1:12" x14ac:dyDescent="0.2">
      <c r="A14" s="25" t="s">
        <v>123</v>
      </c>
      <c r="B14" s="13" t="s">
        <v>122</v>
      </c>
      <c r="C14" s="33">
        <v>550</v>
      </c>
      <c r="D14" s="33"/>
      <c r="E14" s="33">
        <v>7</v>
      </c>
      <c r="F14" s="33" t="s">
        <v>100</v>
      </c>
      <c r="G14" s="33">
        <v>184800</v>
      </c>
      <c r="H14" s="35"/>
      <c r="J14" s="24" t="s">
        <v>124</v>
      </c>
    </row>
    <row r="15" spans="1:12" x14ac:dyDescent="0.2">
      <c r="A15" s="25" t="s">
        <v>125</v>
      </c>
      <c r="B15" s="13" t="s">
        <v>126</v>
      </c>
      <c r="C15" s="33">
        <v>2</v>
      </c>
      <c r="D15" s="33"/>
      <c r="E15" s="33">
        <v>570</v>
      </c>
      <c r="F15" s="33" t="s">
        <v>119</v>
      </c>
      <c r="G15" s="33">
        <v>1140</v>
      </c>
      <c r="H15" s="35"/>
      <c r="J15" s="24" t="s">
        <v>127</v>
      </c>
    </row>
    <row r="16" spans="1:12" ht="24" x14ac:dyDescent="0.2">
      <c r="A16" s="36" t="s">
        <v>128</v>
      </c>
      <c r="B16" s="32" t="s">
        <v>129</v>
      </c>
      <c r="C16" s="33"/>
      <c r="D16" s="33"/>
      <c r="E16" s="33"/>
      <c r="F16" s="33"/>
      <c r="G16" s="31">
        <v>75600</v>
      </c>
      <c r="H16" s="34"/>
    </row>
    <row r="17" spans="1:10" ht="24" x14ac:dyDescent="0.2">
      <c r="A17" s="25" t="s">
        <v>130</v>
      </c>
      <c r="B17" s="13" t="s">
        <v>131</v>
      </c>
      <c r="C17" s="33">
        <v>45</v>
      </c>
      <c r="D17" s="33"/>
      <c r="E17" s="33">
        <v>35</v>
      </c>
      <c r="F17" s="33" t="s">
        <v>100</v>
      </c>
      <c r="G17" s="33">
        <v>75600</v>
      </c>
      <c r="H17" s="35"/>
      <c r="J17" s="24" t="s">
        <v>132</v>
      </c>
    </row>
    <row r="18" spans="1:10" x14ac:dyDescent="0.2">
      <c r="A18" s="25" t="s">
        <v>133</v>
      </c>
      <c r="B18" s="13"/>
      <c r="C18" s="33"/>
      <c r="D18" s="33"/>
      <c r="E18" s="33"/>
      <c r="F18" s="33"/>
      <c r="G18" s="31">
        <v>606492</v>
      </c>
      <c r="H18" s="34">
        <f>0.2*G18</f>
        <v>121298.40000000001</v>
      </c>
    </row>
    <row r="19" spans="1:10" x14ac:dyDescent="0.2">
      <c r="A19" s="33" t="s">
        <v>134</v>
      </c>
      <c r="B19" s="37"/>
      <c r="C19" s="25"/>
      <c r="D19" s="25"/>
      <c r="E19" s="25"/>
      <c r="F19" s="25"/>
      <c r="G19" s="38">
        <f>G18*(1.4)</f>
        <v>849088.79999999993</v>
      </c>
      <c r="H19" s="38">
        <f>H18*(1.4)</f>
        <v>169817.76</v>
      </c>
    </row>
    <row r="20" spans="1:10" x14ac:dyDescent="0.2">
      <c r="A20" s="39" t="s">
        <v>135</v>
      </c>
      <c r="B20" s="40"/>
      <c r="C20" s="41"/>
      <c r="D20" s="41"/>
      <c r="E20" s="41"/>
      <c r="F20" s="41"/>
      <c r="G20" s="42">
        <f>G19*1.2</f>
        <v>1018906.5599999998</v>
      </c>
      <c r="H20" s="42">
        <f>H19*1.2</f>
        <v>203781.31200000001</v>
      </c>
    </row>
    <row r="21" spans="1:10" x14ac:dyDescent="0.2">
      <c r="A21" s="45"/>
    </row>
    <row r="22" spans="1:10" x14ac:dyDescent="0.2">
      <c r="A22" s="24" t="s">
        <v>136</v>
      </c>
    </row>
    <row r="23" spans="1:10" x14ac:dyDescent="0.2">
      <c r="A23" s="24" t="s">
        <v>137</v>
      </c>
    </row>
    <row r="24" spans="1:10" x14ac:dyDescent="0.2">
      <c r="A24" s="24" t="s">
        <v>138</v>
      </c>
    </row>
    <row r="25" spans="1:10" x14ac:dyDescent="0.2">
      <c r="A25" s="24" t="s">
        <v>139</v>
      </c>
      <c r="B25" s="47"/>
    </row>
    <row r="26" spans="1:10" x14ac:dyDescent="0.2">
      <c r="A26" s="24" t="s">
        <v>140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pripomienky</vt:lpstr>
      <vt:lpstr>UHP</vt:lpstr>
      <vt:lpstr>SW a licencie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2018-10-01T17:21:33Z</dcterms:modified>
</cp:coreProperties>
</file>